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65206" windowWidth="11355" windowHeight="9210" tabRatio="786" activeTab="1"/>
  </bookViews>
  <sheets>
    <sheet name="CBTT-07" sheetId="1" r:id="rId1"/>
    <sheet name="CBTT-08" sheetId="2" r:id="rId2"/>
    <sheet name="CBTT-09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<sst xmlns="http://schemas.openxmlformats.org/spreadsheetml/2006/main" count="96" uniqueCount="71">
  <si>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2.2.2</t>
  </si>
  <si>
    <t>I</t>
  </si>
  <si>
    <t>II</t>
  </si>
  <si>
    <t>III</t>
  </si>
  <si>
    <t>IV</t>
  </si>
  <si>
    <t>V</t>
  </si>
  <si>
    <t xml:space="preserve">STT
</t>
  </si>
  <si>
    <t xml:space="preserve">Tài sản
</t>
  </si>
  <si>
    <t>Kỳ báo cáo</t>
  </si>
  <si>
    <t>Kỳ trước</t>
  </si>
  <si>
    <t>Tiền</t>
  </si>
  <si>
    <t>Các khoản Đầu tư</t>
  </si>
  <si>
    <t>Cổ phiếu</t>
  </si>
  <si>
    <t>Cổ phiếu niêm yết</t>
  </si>
  <si>
    <t>Cổ tức được nhận</t>
  </si>
  <si>
    <t>Tiền phải thanh toán mua Chứng khoán</t>
  </si>
  <si>
    <t>Các khoản phải trả khác</t>
  </si>
  <si>
    <t>Tổng số Đơn vị Quỹ</t>
  </si>
  <si>
    <t>Giá trị của một Đơn vị Quỹ</t>
  </si>
  <si>
    <t>Đơn vị tính: VND</t>
  </si>
  <si>
    <t>STT</t>
  </si>
  <si>
    <t>Phí Quản lý Quỹ</t>
  </si>
  <si>
    <t xml:space="preserve">Thu nhập từ hoạt động Đầu tư </t>
  </si>
  <si>
    <t>Chi phí</t>
  </si>
  <si>
    <t>Thay đổi của giá trị tài sản ròng của Quỹ do các hoạt động đầu tư trong kỳ (III + IV)</t>
  </si>
  <si>
    <t>CHỈ TIÊU</t>
  </si>
  <si>
    <t>TỔNG TÀI SẢN</t>
  </si>
  <si>
    <t>Các tài sản khác</t>
  </si>
  <si>
    <t>Tiền bán chứng khoán chờ thu</t>
  </si>
  <si>
    <t>Các khoản phải thu khác</t>
  </si>
  <si>
    <t>TỔNG NỢ</t>
  </si>
  <si>
    <t>Lãi (lỗ) thực tế phát sinh từ hoạt động đầu tư</t>
  </si>
  <si>
    <t>Thay đổi về giá trị của các khoản đầu tư trong kỳ</t>
  </si>
  <si>
    <t>2. Tên Ngân hàng giám sát: Ngân hàng Hồng Kông và Thượng Hải chi nhánh Thành phố Hồ Chí Minh</t>
  </si>
  <si>
    <t>1. Tên Công ty quản lý quỹ: Công ty TNHH Quản Lý Quỹ Manulife Việt Nam</t>
  </si>
  <si>
    <t>3. Tên Quỹ: Quỹ Đầu tư Tăng Trưởng Manulife (MAFPF1)</t>
  </si>
  <si>
    <t>Giám Đốc Công ty Quản lý Quỹ</t>
  </si>
  <si>
    <t>Mẫu CBTT - 07</t>
  </si>
  <si>
    <t xml:space="preserve">Trái phiếu </t>
  </si>
  <si>
    <t>2.2.1</t>
  </si>
  <si>
    <t>Cổ phiếu không niêm yết</t>
  </si>
  <si>
    <t>Bất động sản</t>
  </si>
  <si>
    <t>Đầu tư khác</t>
  </si>
  <si>
    <t>Lãi được nhận</t>
  </si>
  <si>
    <t>Phí quản lý</t>
  </si>
  <si>
    <t>Phí giám sát</t>
  </si>
  <si>
    <t>TÀI SẢN RÒNG CỦA QUỸ</t>
  </si>
  <si>
    <t xml:space="preserve">          Giám Đốc Công ty Quản lý Quỹ</t>
  </si>
  <si>
    <t>Mẫu CBTT - 08</t>
  </si>
  <si>
    <t>Đơn vị tính: VNĐ</t>
  </si>
  <si>
    <t>KỲ BÁO CÁO</t>
  </si>
  <si>
    <t>KỲ TRƯỚC</t>
  </si>
  <si>
    <t>Giá trị tài sản ròng đầu kỳ</t>
  </si>
  <si>
    <t>Thay đổi trong giá trị tài sản ròng của quỹ (1+2)</t>
  </si>
  <si>
    <t>Thay đổi của giá trị tài sản ròng của Quỹ do các hoạt động đầu tư của Quỹ trong kỳ</t>
  </si>
  <si>
    <t>Thay đổi của giá trị tài sản ròng của Quỹ do việc phân phối thu nhập của Quỹ đối với các nhà đầu tư</t>
  </si>
  <si>
    <t>Giá trị tài sản ròng cuối kỳ</t>
  </si>
  <si>
    <t>BÁO CÁO TÀI SẢN CỦA QUỸ MAFPF1</t>
  </si>
  <si>
    <t>BÁO CÁO THAY ĐỔI GIÁ TRỊ TÀI SẢN RÒNG CỦA QUỸ  MAFPF1</t>
  </si>
  <si>
    <t>Mẫu CBTT - 09</t>
  </si>
  <si>
    <t>Tiền thu được từ việc phát hành chứng chỉ quỹ trong kỳ (quỹ mở)</t>
  </si>
  <si>
    <t>Phí lưu ký, giám sát</t>
  </si>
  <si>
    <t>Các loại chi phí khác</t>
  </si>
  <si>
    <t>Tiền chi trả cho việc mua lại chứng chỉ quỹ trong kỳ (quỹ mở)</t>
  </si>
  <si>
    <t>Thu nhập ròng từ hoạt động đầu tư (I-II)</t>
  </si>
  <si>
    <t>Lãi/(lỗ) từ hoạt động đầu tư</t>
  </si>
  <si>
    <t>BÁO CÁO HOẠT ĐỘNG ĐẦU TƯ CỦA QUỸ MAFPF1</t>
  </si>
  <si>
    <t>Giám Đốc Nghiệp Vụ Quản Lý Quỹ</t>
  </si>
  <si>
    <t>Quý 1 năm 2008</t>
  </si>
  <si>
    <t>4. Ngày lập báo cáo : 09/04/2008</t>
  </si>
  <si>
    <t>Giá trị tài sản ròng trên một chứng chỉ quỹ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</si>
</sst>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[$VND]\ #,##0.00_);\([$VND]\ #,##0.00\)"/>
    <numFmt numFmtId="176" formatCode="_(* #,##0_);_(* \(#,##0\);_(* &quot;-&quot;??_);_(@_)"/>
    <numFmt numFmtId="177" formatCode="[$-409]dddd\,\ mmmm\ dd\,\ yyyy"/>
    <numFmt numFmtId="178" formatCode="0.0%"/>
    <numFmt numFmtId="179" formatCode="0.000%"/>
    <numFmt numFmtId="180" formatCode="0.0000%"/>
    <numFmt numFmtId="181" formatCode="#,###.00%"/>
    <numFmt numFmtId="182" formatCode="_(* #,##0.0000_);_(* \(#,##0.0000\);_(* &quot;-&quot;??_);_(@_)"/>
    <numFmt numFmtId="183" formatCode="_(* #,##0.0_);_(* \(#,##0.0\);_(* &quot;-&quot;??_);_(@_)"/>
    <numFmt numFmtId="184" formatCode="0.0_);\(0.0\)"/>
    <numFmt numFmtId="185" formatCode="0_);\(0\)"/>
    <numFmt numFmtId="186" formatCode="0.00_);\(0.00\)"/>
    <numFmt numFmtId="187" formatCode="_(* #,##0.000_);_(* \(#,##0.000\);_(* &quot;-&quot;??_);_(@_)"/>
    <numFmt numFmtId="188" formatCode="0.0000"/>
  </numFmts>
  <fonts count="47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3" fontId="5" fillId="0" borderId="0" xfId="42" applyFont="1" applyBorder="1" applyAlignment="1">
      <alignment/>
    </xf>
    <xf numFmtId="43" fontId="6" fillId="0" borderId="0" xfId="42" applyFont="1" applyBorder="1" applyAlignment="1">
      <alignment wrapText="1"/>
    </xf>
    <xf numFmtId="43" fontId="6" fillId="0" borderId="0" xfId="42" applyFont="1" applyBorder="1" applyAlignment="1">
      <alignment/>
    </xf>
    <xf numFmtId="0" fontId="8" fillId="0" borderId="0" xfId="0" applyFont="1" applyAlignment="1">
      <alignment wrapText="1"/>
    </xf>
    <xf numFmtId="43" fontId="8" fillId="0" borderId="0" xfId="42" applyFont="1" applyBorder="1" applyAlignment="1">
      <alignment wrapText="1"/>
    </xf>
    <xf numFmtId="43" fontId="9" fillId="0" borderId="0" xfId="42" applyFont="1" applyAlignment="1">
      <alignment horizontal="left"/>
    </xf>
    <xf numFmtId="43" fontId="9" fillId="0" borderId="0" xfId="42" applyFont="1" applyAlignment="1">
      <alignment/>
    </xf>
    <xf numFmtId="43" fontId="6" fillId="0" borderId="0" xfId="42" applyFont="1" applyAlignment="1">
      <alignment/>
    </xf>
    <xf numFmtId="43" fontId="9" fillId="0" borderId="0" xfId="42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176" fontId="10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176" fontId="11" fillId="0" borderId="15" xfId="42" applyNumberFormat="1" applyFont="1" applyFill="1" applyBorder="1" applyAlignment="1">
      <alignment/>
    </xf>
    <xf numFmtId="176" fontId="6" fillId="0" borderId="15" xfId="42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top" wrapText="1"/>
    </xf>
    <xf numFmtId="43" fontId="9" fillId="0" borderId="0" xfId="42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justify" vertical="top" wrapText="1"/>
    </xf>
    <xf numFmtId="176" fontId="11" fillId="0" borderId="17" xfId="42" applyNumberFormat="1" applyFont="1" applyFill="1" applyBorder="1" applyAlignment="1">
      <alignment/>
    </xf>
    <xf numFmtId="176" fontId="6" fillId="0" borderId="17" xfId="42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176" fontId="12" fillId="0" borderId="17" xfId="42" applyNumberFormat="1" applyFont="1" applyFill="1" applyBorder="1" applyAlignment="1">
      <alignment/>
    </xf>
    <xf numFmtId="176" fontId="5" fillId="0" borderId="17" xfId="42" applyNumberFormat="1" applyFont="1" applyFill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176" fontId="12" fillId="0" borderId="19" xfId="42" applyNumberFormat="1" applyFont="1" applyFill="1" applyBorder="1" applyAlignment="1">
      <alignment/>
    </xf>
    <xf numFmtId="176" fontId="5" fillId="0" borderId="19" xfId="42" applyNumberFormat="1" applyFont="1" applyFill="1" applyBorder="1" applyAlignment="1">
      <alignment/>
    </xf>
    <xf numFmtId="0" fontId="5" fillId="0" borderId="20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justify" vertical="top" wrapText="1"/>
    </xf>
    <xf numFmtId="176" fontId="11" fillId="0" borderId="17" xfId="42" applyNumberFormat="1" applyFont="1" applyFill="1" applyBorder="1" applyAlignment="1">
      <alignment horizontal="justify" vertical="top" wrapText="1"/>
    </xf>
    <xf numFmtId="176" fontId="6" fillId="0" borderId="17" xfId="42" applyNumberFormat="1" applyFont="1" applyFill="1" applyBorder="1" applyAlignment="1">
      <alignment horizontal="justify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justify" vertical="top" wrapText="1"/>
    </xf>
    <xf numFmtId="176" fontId="11" fillId="0" borderId="17" xfId="42" applyNumberFormat="1" applyFont="1" applyFill="1" applyBorder="1" applyAlignment="1">
      <alignment vertical="center" wrapText="1"/>
    </xf>
    <xf numFmtId="176" fontId="6" fillId="0" borderId="17" xfId="42" applyNumberFormat="1" applyFont="1" applyFill="1" applyBorder="1" applyAlignment="1">
      <alignment vertical="center" wrapText="1"/>
    </xf>
    <xf numFmtId="176" fontId="11" fillId="0" borderId="19" xfId="42" applyNumberFormat="1" applyFont="1" applyFill="1" applyBorder="1" applyAlignment="1">
      <alignment vertical="center" wrapText="1"/>
    </xf>
    <xf numFmtId="176" fontId="6" fillId="0" borderId="19" xfId="42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horizontal="justify" vertical="top" wrapText="1"/>
    </xf>
    <xf numFmtId="176" fontId="10" fillId="0" borderId="13" xfId="42" applyNumberFormat="1" applyFont="1" applyFill="1" applyBorder="1" applyAlignment="1">
      <alignment/>
    </xf>
    <xf numFmtId="0" fontId="9" fillId="0" borderId="11" xfId="0" applyFont="1" applyBorder="1" applyAlignment="1">
      <alignment horizontal="justify" vertical="top" wrapText="1"/>
    </xf>
    <xf numFmtId="176" fontId="10" fillId="0" borderId="11" xfId="42" applyNumberFormat="1" applyFont="1" applyFill="1" applyBorder="1" applyAlignment="1">
      <alignment/>
    </xf>
    <xf numFmtId="176" fontId="11" fillId="0" borderId="22" xfId="42" applyNumberFormat="1" applyFont="1" applyFill="1" applyBorder="1" applyAlignment="1">
      <alignment/>
    </xf>
    <xf numFmtId="176" fontId="6" fillId="0" borderId="22" xfId="42" applyNumberFormat="1" applyFont="1" applyFill="1" applyBorder="1" applyAlignment="1">
      <alignment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justify" vertical="top" wrapText="1"/>
    </xf>
    <xf numFmtId="176" fontId="11" fillId="0" borderId="26" xfId="42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43" fontId="5" fillId="0" borderId="0" xfId="42" applyFont="1" applyAlignment="1">
      <alignment/>
    </xf>
    <xf numFmtId="43" fontId="9" fillId="0" borderId="0" xfId="42" applyFont="1" applyAlignment="1">
      <alignment horizontal="center" wrapText="1"/>
    </xf>
    <xf numFmtId="0" fontId="9" fillId="0" borderId="0" xfId="0" applyFont="1" applyBorder="1" applyAlignment="1">
      <alignment/>
    </xf>
    <xf numFmtId="43" fontId="9" fillId="0" borderId="0" xfId="42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3" fontId="9" fillId="0" borderId="0" xfId="42" applyFont="1" applyBorder="1" applyAlignment="1">
      <alignment vertical="center" wrapText="1"/>
    </xf>
    <xf numFmtId="0" fontId="9" fillId="0" borderId="0" xfId="0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Fill="1" applyBorder="1" applyAlignment="1">
      <alignment/>
    </xf>
    <xf numFmtId="43" fontId="6" fillId="0" borderId="0" xfId="42" applyFont="1" applyBorder="1" applyAlignment="1">
      <alignment vertical="center" wrapText="1"/>
    </xf>
    <xf numFmtId="43" fontId="6" fillId="0" borderId="0" xfId="0" applyNumberFormat="1" applyFont="1" applyFill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Fill="1" applyAlignment="1">
      <alignment/>
    </xf>
    <xf numFmtId="0" fontId="9" fillId="0" borderId="0" xfId="0" applyFont="1" applyAlignment="1">
      <alignment horizontal="centerContinuous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176" fontId="9" fillId="0" borderId="1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76" fontId="6" fillId="0" borderId="17" xfId="0" applyNumberFormat="1" applyFont="1" applyBorder="1" applyAlignment="1">
      <alignment horizontal="center" vertical="center"/>
    </xf>
    <xf numFmtId="176" fontId="6" fillId="0" borderId="17" xfId="4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center" vertical="center"/>
    </xf>
    <xf numFmtId="43" fontId="6" fillId="0" borderId="0" xfId="42" applyFont="1" applyBorder="1" applyAlignment="1">
      <alignment horizontal="center" wrapText="1"/>
    </xf>
    <xf numFmtId="43" fontId="6" fillId="0" borderId="0" xfId="42" applyFont="1" applyBorder="1" applyAlignment="1">
      <alignment horizontal="right"/>
    </xf>
    <xf numFmtId="43" fontId="6" fillId="0" borderId="0" xfId="42" applyFont="1" applyAlignment="1">
      <alignment horizontal="right"/>
    </xf>
    <xf numFmtId="43" fontId="9" fillId="0" borderId="17" xfId="42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3" fontId="9" fillId="0" borderId="28" xfId="42" applyFont="1" applyBorder="1" applyAlignment="1">
      <alignment horizontal="center" vertical="top" wrapText="1"/>
    </xf>
    <xf numFmtId="43" fontId="9" fillId="0" borderId="28" xfId="42" applyFont="1" applyBorder="1" applyAlignment="1">
      <alignment horizontal="justify" vertical="justify" wrapText="1"/>
    </xf>
    <xf numFmtId="176" fontId="9" fillId="0" borderId="28" xfId="42" applyNumberFormat="1" applyFont="1" applyBorder="1" applyAlignment="1">
      <alignment horizontal="justify" vertical="top" wrapText="1"/>
    </xf>
    <xf numFmtId="176" fontId="9" fillId="0" borderId="0" xfId="42" applyNumberFormat="1" applyFont="1" applyBorder="1" applyAlignment="1">
      <alignment horizontal="justify" vertical="top" wrapText="1"/>
    </xf>
    <xf numFmtId="185" fontId="6" fillId="0" borderId="29" xfId="42" applyNumberFormat="1" applyFont="1" applyBorder="1" applyAlignment="1">
      <alignment horizontal="center" vertical="top" wrapText="1"/>
    </xf>
    <xf numFmtId="43" fontId="6" fillId="0" borderId="29" xfId="42" applyFont="1" applyBorder="1" applyAlignment="1">
      <alignment horizontal="justify" vertical="justify" wrapText="1"/>
    </xf>
    <xf numFmtId="176" fontId="6" fillId="0" borderId="29" xfId="42" applyNumberFormat="1" applyFont="1" applyBorder="1" applyAlignment="1">
      <alignment horizontal="justify" vertical="top" wrapText="1"/>
    </xf>
    <xf numFmtId="176" fontId="6" fillId="0" borderId="0" xfId="42" applyNumberFormat="1" applyFont="1" applyBorder="1" applyAlignment="1">
      <alignment horizontal="justify" vertical="top" wrapText="1"/>
    </xf>
    <xf numFmtId="185" fontId="6" fillId="0" borderId="30" xfId="42" applyNumberFormat="1" applyFont="1" applyBorder="1" applyAlignment="1">
      <alignment horizontal="center" vertical="top" wrapText="1"/>
    </xf>
    <xf numFmtId="43" fontId="6" fillId="0" borderId="30" xfId="42" applyFont="1" applyBorder="1" applyAlignment="1">
      <alignment horizontal="justify" vertical="justify" wrapText="1"/>
    </xf>
    <xf numFmtId="176" fontId="6" fillId="0" borderId="30" xfId="42" applyNumberFormat="1" applyFont="1" applyBorder="1" applyAlignment="1">
      <alignment horizontal="justify" vertical="top" wrapText="1"/>
    </xf>
    <xf numFmtId="43" fontId="9" fillId="0" borderId="17" xfId="42" applyFont="1" applyBorder="1" applyAlignment="1">
      <alignment horizontal="center" vertical="top" wrapText="1"/>
    </xf>
    <xf numFmtId="43" fontId="9" fillId="0" borderId="17" xfId="42" applyFont="1" applyBorder="1" applyAlignment="1">
      <alignment horizontal="justify" vertical="justify" wrapText="1"/>
    </xf>
    <xf numFmtId="176" fontId="9" fillId="0" borderId="17" xfId="42" applyNumberFormat="1" applyFont="1" applyBorder="1" applyAlignment="1">
      <alignment horizontal="justify" vertical="top" wrapText="1"/>
    </xf>
    <xf numFmtId="185" fontId="6" fillId="0" borderId="28" xfId="42" applyNumberFormat="1" applyFont="1" applyBorder="1" applyAlignment="1">
      <alignment horizontal="center" vertical="top" wrapText="1"/>
    </xf>
    <xf numFmtId="43" fontId="6" fillId="0" borderId="28" xfId="42" applyFont="1" applyBorder="1" applyAlignment="1">
      <alignment horizontal="justify" vertical="justify" wrapText="1"/>
    </xf>
    <xf numFmtId="176" fontId="6" fillId="0" borderId="28" xfId="42" applyNumberFormat="1" applyFont="1" applyBorder="1" applyAlignment="1">
      <alignment horizontal="justify" vertical="top" wrapText="1"/>
    </xf>
    <xf numFmtId="176" fontId="6" fillId="0" borderId="29" xfId="42" applyNumberFormat="1" applyFont="1" applyBorder="1" applyAlignment="1">
      <alignment wrapText="1"/>
    </xf>
    <xf numFmtId="176" fontId="6" fillId="0" borderId="0" xfId="42" applyNumberFormat="1" applyFont="1" applyBorder="1" applyAlignment="1">
      <alignment wrapText="1"/>
    </xf>
    <xf numFmtId="0" fontId="9" fillId="0" borderId="17" xfId="0" applyFont="1" applyBorder="1" applyAlignment="1">
      <alignment vertical="justify" wrapText="1"/>
    </xf>
    <xf numFmtId="43" fontId="6" fillId="0" borderId="0" xfId="42" applyFont="1" applyBorder="1" applyAlignment="1">
      <alignment horizontal="justify" vertical="top" wrapText="1"/>
    </xf>
    <xf numFmtId="43" fontId="9" fillId="0" borderId="0" xfId="42" applyFont="1" applyBorder="1" applyAlignment="1">
      <alignment horizontal="center" wrapText="1"/>
    </xf>
    <xf numFmtId="43" fontId="9" fillId="0" borderId="0" xfId="42" applyFont="1" applyBorder="1" applyAlignment="1">
      <alignment wrapText="1"/>
    </xf>
    <xf numFmtId="43" fontId="9" fillId="0" borderId="0" xfId="42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5" fillId="0" borderId="24" xfId="0" applyFont="1" applyBorder="1" applyAlignment="1">
      <alignment horizontal="justify" vertical="top" wrapText="1"/>
    </xf>
    <xf numFmtId="176" fontId="12" fillId="0" borderId="24" xfId="42" applyNumberFormat="1" applyFont="1" applyFill="1" applyBorder="1" applyAlignment="1">
      <alignment vertical="center" wrapText="1"/>
    </xf>
    <xf numFmtId="176" fontId="5" fillId="0" borderId="24" xfId="42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horizontal="justify" vertical="top" wrapText="1"/>
    </xf>
    <xf numFmtId="176" fontId="12" fillId="0" borderId="26" xfId="42" applyNumberFormat="1" applyFont="1" applyFill="1" applyBorder="1" applyAlignment="1">
      <alignment vertical="center" wrapText="1"/>
    </xf>
    <xf numFmtId="176" fontId="5" fillId="0" borderId="26" xfId="42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43" fontId="9" fillId="0" borderId="0" xfId="42" applyFont="1" applyBorder="1" applyAlignment="1">
      <alignment horizontal="center"/>
    </xf>
    <xf numFmtId="43" fontId="6" fillId="0" borderId="0" xfId="42" applyFont="1" applyBorder="1" applyAlignment="1">
      <alignment horizontal="left" vertical="center" wrapText="1"/>
    </xf>
    <xf numFmtId="43" fontId="6" fillId="0" borderId="0" xfId="42" applyFont="1" applyBorder="1" applyAlignment="1">
      <alignment horizontal="center" vertical="center" wrapText="1"/>
    </xf>
    <xf numFmtId="43" fontId="9" fillId="0" borderId="0" xfId="42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3" fontId="9" fillId="0" borderId="0" xfId="42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9" fontId="9" fillId="0" borderId="0" xfId="42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76" fontId="9" fillId="0" borderId="28" xfId="42" applyNumberFormat="1" applyFont="1" applyFill="1" applyBorder="1" applyAlignment="1">
      <alignment horizontal="justify" vertical="top" wrapText="1"/>
    </xf>
    <xf numFmtId="176" fontId="6" fillId="0" borderId="29" xfId="42" applyNumberFormat="1" applyFont="1" applyFill="1" applyBorder="1" applyAlignment="1">
      <alignment horizontal="justify" vertical="top" wrapText="1"/>
    </xf>
    <xf numFmtId="176" fontId="6" fillId="0" borderId="30" xfId="42" applyNumberFormat="1" applyFont="1" applyFill="1" applyBorder="1" applyAlignment="1">
      <alignment horizontal="justify" vertical="top" wrapText="1"/>
    </xf>
    <xf numFmtId="176" fontId="9" fillId="0" borderId="17" xfId="42" applyNumberFormat="1" applyFont="1" applyFill="1" applyBorder="1" applyAlignment="1">
      <alignment horizontal="justify" vertical="top" wrapText="1"/>
    </xf>
    <xf numFmtId="176" fontId="6" fillId="0" borderId="28" xfId="42" applyNumberFormat="1" applyFont="1" applyFill="1" applyBorder="1" applyAlignment="1">
      <alignment horizontal="justify" vertical="top" wrapText="1"/>
    </xf>
    <xf numFmtId="176" fontId="6" fillId="0" borderId="29" xfId="42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6">
      <selection activeCell="D17" sqref="D17"/>
    </sheetView>
  </sheetViews>
  <sheetFormatPr defaultColWidth="9.140625" defaultRowHeight="12.75"/>
  <cols>
    <col min="1" max="1" width="7.7109375" style="12" customWidth="1"/>
    <col min="2" max="2" width="46.00390625" style="12" customWidth="1"/>
    <col min="3" max="4" width="21.7109375" style="12" customWidth="1"/>
    <col min="5" max="5" width="11.8515625" style="12" customWidth="1"/>
    <col min="6" max="16384" width="9.140625" style="12" customWidth="1"/>
  </cols>
  <sheetData>
    <row r="1" spans="1:4" s="4" customFormat="1" ht="15.75">
      <c r="A1" s="3" t="s">
        <v>37</v>
      </c>
      <c r="D1" s="5"/>
    </row>
    <row r="2" s="4" customFormat="1" ht="15.75">
      <c r="A2" s="5"/>
    </row>
    <row r="3" s="4" customFormat="1" ht="15.75"/>
    <row r="4" spans="1:5" s="7" customFormat="1" ht="19.5">
      <c r="A4" s="130" t="s">
        <v>57</v>
      </c>
      <c r="B4" s="131"/>
      <c r="C4" s="131"/>
      <c r="D4" s="131"/>
      <c r="E4" s="2"/>
    </row>
    <row r="5" spans="1:5" s="7" customFormat="1" ht="19.5">
      <c r="A5" s="130" t="s">
        <v>68</v>
      </c>
      <c r="B5" s="131"/>
      <c r="C5" s="131"/>
      <c r="D5" s="131"/>
      <c r="E5" s="6"/>
    </row>
    <row r="6" s="4" customFormat="1" ht="15.75"/>
    <row r="7" s="4" customFormat="1" ht="15.75"/>
    <row r="8" spans="1:6" s="4" customFormat="1" ht="15" customHeight="1">
      <c r="A8" s="1" t="s">
        <v>34</v>
      </c>
      <c r="B8" s="9"/>
      <c r="C8" s="10"/>
      <c r="F8" s="9"/>
    </row>
    <row r="9" spans="1:6" s="4" customFormat="1" ht="16.5">
      <c r="A9" s="1" t="s">
        <v>33</v>
      </c>
      <c r="B9" s="8"/>
      <c r="C9" s="8"/>
      <c r="F9" s="8"/>
    </row>
    <row r="10" spans="1:6" s="4" customFormat="1" ht="16.5">
      <c r="A10" s="1" t="s">
        <v>35</v>
      </c>
      <c r="B10" s="10"/>
      <c r="C10" s="10"/>
      <c r="F10" s="10"/>
    </row>
    <row r="11" spans="1:6" s="4" customFormat="1" ht="16.5">
      <c r="A11" s="1" t="s">
        <v>69</v>
      </c>
      <c r="B11" s="10"/>
      <c r="C11" s="10"/>
      <c r="D11" s="10"/>
      <c r="E11" s="10"/>
      <c r="F11" s="10"/>
    </row>
    <row r="13" ht="16.5" thickBot="1">
      <c r="D13" s="13" t="s">
        <v>19</v>
      </c>
    </row>
    <row r="14" spans="1:4" ht="19.5" customHeight="1" thickBot="1">
      <c r="A14" s="14" t="s">
        <v>6</v>
      </c>
      <c r="B14" s="15" t="s">
        <v>7</v>
      </c>
      <c r="C14" s="16" t="s">
        <v>8</v>
      </c>
      <c r="D14" s="15" t="s">
        <v>9</v>
      </c>
    </row>
    <row r="15" spans="1:7" ht="19.5" customHeight="1" thickBot="1">
      <c r="A15" s="17" t="s">
        <v>1</v>
      </c>
      <c r="B15" s="18" t="s">
        <v>26</v>
      </c>
      <c r="C15" s="19">
        <f>C16+C17+C24+C25+C26+C27+C28</f>
        <v>142319923202</v>
      </c>
      <c r="D15" s="19">
        <f>D16+D17+D24+D25+D26+D27+D28</f>
        <v>201994190118</v>
      </c>
      <c r="F15" s="73"/>
      <c r="G15" s="73"/>
    </row>
    <row r="16" spans="1:4" ht="15.75">
      <c r="A16" s="20">
        <v>1</v>
      </c>
      <c r="B16" s="21" t="s">
        <v>10</v>
      </c>
      <c r="C16" s="22">
        <v>70676286265</v>
      </c>
      <c r="D16" s="23">
        <v>74419971289</v>
      </c>
    </row>
    <row r="17" spans="1:4" ht="15.75">
      <c r="A17" s="24">
        <v>2</v>
      </c>
      <c r="B17" s="27" t="s">
        <v>11</v>
      </c>
      <c r="C17" s="28">
        <f>C18+C19</f>
        <v>71257902366</v>
      </c>
      <c r="D17" s="28">
        <f>D18+D19</f>
        <v>126730480000</v>
      </c>
    </row>
    <row r="18" spans="1:4" ht="15.75">
      <c r="A18" s="30">
        <v>2.1</v>
      </c>
      <c r="B18" s="31" t="s">
        <v>38</v>
      </c>
      <c r="C18" s="32">
        <v>0</v>
      </c>
      <c r="D18" s="33">
        <v>0</v>
      </c>
    </row>
    <row r="19" spans="1:4" ht="15.75">
      <c r="A19" s="30">
        <v>2.2</v>
      </c>
      <c r="B19" s="31" t="s">
        <v>12</v>
      </c>
      <c r="C19" s="32">
        <f>SUM(C20:C21)</f>
        <v>71257902366</v>
      </c>
      <c r="D19" s="32">
        <f>SUM(D20:D21)</f>
        <v>126730480000</v>
      </c>
    </row>
    <row r="20" spans="1:4" ht="15.75">
      <c r="A20" s="34" t="s">
        <v>39</v>
      </c>
      <c r="B20" s="35" t="s">
        <v>13</v>
      </c>
      <c r="C20" s="36">
        <v>69755883000</v>
      </c>
      <c r="D20" s="37">
        <v>126730480000</v>
      </c>
    </row>
    <row r="21" spans="1:4" ht="15.75">
      <c r="A21" s="30" t="s">
        <v>0</v>
      </c>
      <c r="B21" s="38" t="s">
        <v>40</v>
      </c>
      <c r="C21" s="32">
        <v>1502019366</v>
      </c>
      <c r="D21" s="33">
        <v>0</v>
      </c>
    </row>
    <row r="22" spans="1:4" s="39" customFormat="1" ht="15.75">
      <c r="A22" s="30">
        <v>2.3</v>
      </c>
      <c r="B22" s="38" t="s">
        <v>41</v>
      </c>
      <c r="C22" s="32">
        <v>0</v>
      </c>
      <c r="D22" s="33">
        <v>0</v>
      </c>
    </row>
    <row r="23" spans="1:4" ht="15.75">
      <c r="A23" s="30">
        <v>2.4</v>
      </c>
      <c r="B23" s="38" t="s">
        <v>42</v>
      </c>
      <c r="C23" s="32">
        <v>0</v>
      </c>
      <c r="D23" s="33">
        <v>0</v>
      </c>
    </row>
    <row r="24" spans="1:4" ht="15.75">
      <c r="A24" s="24">
        <v>3</v>
      </c>
      <c r="B24" s="27" t="s">
        <v>14</v>
      </c>
      <c r="C24" s="28">
        <v>206122000</v>
      </c>
      <c r="D24" s="29">
        <v>10500000</v>
      </c>
    </row>
    <row r="25" spans="1:4" ht="15.75">
      <c r="A25" s="40">
        <v>4</v>
      </c>
      <c r="B25" s="41" t="s">
        <v>43</v>
      </c>
      <c r="C25" s="42">
        <v>179612571</v>
      </c>
      <c r="D25" s="43">
        <v>183238829</v>
      </c>
    </row>
    <row r="26" spans="1:4" ht="15.75">
      <c r="A26" s="44">
        <v>5</v>
      </c>
      <c r="B26" s="45" t="s">
        <v>28</v>
      </c>
      <c r="C26" s="42">
        <v>0</v>
      </c>
      <c r="D26" s="43">
        <v>0</v>
      </c>
    </row>
    <row r="27" spans="1:4" ht="15.75">
      <c r="A27" s="24">
        <v>6</v>
      </c>
      <c r="B27" s="27" t="s">
        <v>29</v>
      </c>
      <c r="C27" s="46">
        <v>0</v>
      </c>
      <c r="D27" s="47">
        <v>650000000</v>
      </c>
    </row>
    <row r="28" spans="1:4" ht="16.5" thickBot="1">
      <c r="A28" s="24">
        <v>7</v>
      </c>
      <c r="B28" s="27" t="s">
        <v>27</v>
      </c>
      <c r="C28" s="48">
        <v>0</v>
      </c>
      <c r="D28" s="49">
        <v>0</v>
      </c>
    </row>
    <row r="29" spans="1:4" ht="21" customHeight="1" thickBot="1">
      <c r="A29" s="17" t="s">
        <v>2</v>
      </c>
      <c r="B29" s="50" t="s">
        <v>30</v>
      </c>
      <c r="C29" s="51">
        <f>C30+C31</f>
        <v>244908868</v>
      </c>
      <c r="D29" s="51">
        <f>D30+D31</f>
        <v>347598336</v>
      </c>
    </row>
    <row r="30" spans="1:4" ht="15.75">
      <c r="A30" s="20">
        <v>1</v>
      </c>
      <c r="B30" s="21" t="s">
        <v>15</v>
      </c>
      <c r="C30" s="22">
        <v>0</v>
      </c>
      <c r="D30" s="23">
        <v>0</v>
      </c>
    </row>
    <row r="31" spans="1:4" ht="15.75">
      <c r="A31" s="24">
        <v>2</v>
      </c>
      <c r="B31" s="27" t="s">
        <v>16</v>
      </c>
      <c r="C31" s="28">
        <f>SUM(C32:C33)</f>
        <v>244908868</v>
      </c>
      <c r="D31" s="28">
        <f>SUM(D32:D33)</f>
        <v>347598336</v>
      </c>
    </row>
    <row r="32" spans="1:4" ht="15.75">
      <c r="A32" s="44">
        <v>2.1</v>
      </c>
      <c r="B32" s="124" t="s">
        <v>44</v>
      </c>
      <c r="C32" s="125">
        <v>237199872</v>
      </c>
      <c r="D32" s="126">
        <v>336656984</v>
      </c>
    </row>
    <row r="33" spans="1:4" ht="16.5" thickBot="1">
      <c r="A33" s="56">
        <v>2.2</v>
      </c>
      <c r="B33" s="127" t="s">
        <v>45</v>
      </c>
      <c r="C33" s="128">
        <v>7708996</v>
      </c>
      <c r="D33" s="129">
        <v>10941352</v>
      </c>
    </row>
    <row r="34" spans="1:7" ht="21.75" customHeight="1" thickBot="1">
      <c r="A34" s="14" t="s">
        <v>3</v>
      </c>
      <c r="B34" s="52" t="s">
        <v>46</v>
      </c>
      <c r="C34" s="53">
        <f>C15-C29</f>
        <v>142075014334</v>
      </c>
      <c r="D34" s="53">
        <f>D15-D29</f>
        <v>201646591782</v>
      </c>
      <c r="F34" s="73"/>
      <c r="G34" s="73"/>
    </row>
    <row r="35" spans="1:4" ht="15.75">
      <c r="A35" s="40">
        <v>1</v>
      </c>
      <c r="B35" s="41" t="s">
        <v>17</v>
      </c>
      <c r="C35" s="54">
        <v>21409530</v>
      </c>
      <c r="D35" s="55">
        <v>21409530</v>
      </c>
    </row>
    <row r="36" spans="1:4" ht="16.5" thickBot="1">
      <c r="A36" s="56">
        <v>2</v>
      </c>
      <c r="B36" s="57" t="s">
        <v>18</v>
      </c>
      <c r="C36" s="58">
        <f>C34/C35</f>
        <v>6636.064142183411</v>
      </c>
      <c r="D36" s="58">
        <f>D34/D35</f>
        <v>9418.543601003852</v>
      </c>
    </row>
    <row r="37" spans="3:4" ht="15.75">
      <c r="C37" s="59"/>
      <c r="D37" s="59"/>
    </row>
    <row r="38" spans="2:4" ht="15.75">
      <c r="B38" s="10"/>
      <c r="C38" s="60"/>
      <c r="D38" s="10"/>
    </row>
    <row r="39" spans="1:5" s="62" customFormat="1" ht="15.75">
      <c r="A39" s="132" t="s">
        <v>67</v>
      </c>
      <c r="B39" s="132"/>
      <c r="C39" s="132" t="s">
        <v>47</v>
      </c>
      <c r="D39" s="132"/>
      <c r="E39" s="61"/>
    </row>
    <row r="40" spans="1:5" s="62" customFormat="1" ht="15.75">
      <c r="A40" s="25"/>
      <c r="B40" s="135"/>
      <c r="C40" s="136"/>
      <c r="D40" s="63"/>
      <c r="E40" s="25"/>
    </row>
    <row r="41" spans="1:5" s="62" customFormat="1" ht="27.75" customHeight="1">
      <c r="A41" s="137"/>
      <c r="B41" s="138"/>
      <c r="C41" s="139"/>
      <c r="D41" s="140"/>
      <c r="E41" s="64"/>
    </row>
    <row r="42" spans="1:5" s="62" customFormat="1" ht="15.75">
      <c r="A42" s="65"/>
      <c r="B42" s="65"/>
      <c r="C42" s="66"/>
      <c r="E42" s="67"/>
    </row>
    <row r="43" spans="1:5" s="62" customFormat="1" ht="15.75">
      <c r="A43" s="65"/>
      <c r="B43" s="65"/>
      <c r="C43" s="66"/>
      <c r="E43" s="67"/>
    </row>
    <row r="44" spans="1:5" s="62" customFormat="1" ht="15.75">
      <c r="A44" s="65"/>
      <c r="B44" s="65"/>
      <c r="C44" s="66"/>
      <c r="E44" s="67"/>
    </row>
    <row r="45" spans="1:5" s="62" customFormat="1" ht="15.75">
      <c r="A45" s="140"/>
      <c r="B45" s="140"/>
      <c r="C45" s="141"/>
      <c r="D45" s="141"/>
      <c r="E45" s="67"/>
    </row>
    <row r="46" spans="1:5" s="62" customFormat="1" ht="15.75">
      <c r="A46" s="65"/>
      <c r="B46" s="65"/>
      <c r="C46" s="68"/>
      <c r="D46" s="67"/>
      <c r="E46" s="67"/>
    </row>
    <row r="47" spans="1:5" s="72" customFormat="1" ht="15.75">
      <c r="A47" s="69"/>
      <c r="B47" s="69"/>
      <c r="C47" s="70"/>
      <c r="D47" s="71"/>
      <c r="E47" s="71"/>
    </row>
    <row r="48" spans="1:5" s="72" customFormat="1" ht="16.5" customHeight="1">
      <c r="A48" s="133"/>
      <c r="B48" s="133"/>
      <c r="C48" s="134"/>
      <c r="D48" s="134"/>
      <c r="E48" s="71"/>
    </row>
    <row r="49" spans="1:4" ht="15.75">
      <c r="A49" s="72"/>
      <c r="B49" s="72"/>
      <c r="C49" s="72"/>
      <c r="D49" s="72"/>
    </row>
    <row r="50" spans="1:4" ht="15.75">
      <c r="A50" s="72"/>
      <c r="B50" s="72"/>
      <c r="C50" s="72"/>
      <c r="D50" s="72"/>
    </row>
  </sheetData>
  <sheetProtection/>
  <mergeCells count="11">
    <mergeCell ref="C45:D45"/>
    <mergeCell ref="A4:D4"/>
    <mergeCell ref="A5:D5"/>
    <mergeCell ref="A39:B39"/>
    <mergeCell ref="C39:D39"/>
    <mergeCell ref="A48:B48"/>
    <mergeCell ref="C48:D48"/>
    <mergeCell ref="B40:C40"/>
    <mergeCell ref="A41:B41"/>
    <mergeCell ref="C41:D41"/>
    <mergeCell ref="A45:B4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4">
      <selection activeCell="C20" sqref="C20"/>
    </sheetView>
  </sheetViews>
  <sheetFormatPr defaultColWidth="9.140625" defaultRowHeight="12.75"/>
  <cols>
    <col min="1" max="1" width="6.00390625" style="12" bestFit="1" customWidth="1"/>
    <col min="2" max="2" width="50.421875" style="12" customWidth="1"/>
    <col min="3" max="3" width="22.421875" style="12" customWidth="1"/>
    <col min="4" max="4" width="26.421875" style="12" customWidth="1"/>
    <col min="5" max="16384" width="9.140625" style="12" customWidth="1"/>
  </cols>
  <sheetData>
    <row r="1" ht="15.75">
      <c r="A1" s="5" t="s">
        <v>48</v>
      </c>
    </row>
    <row r="2" spans="1:6" ht="15.75">
      <c r="A2" s="5"/>
      <c r="B2" s="74"/>
      <c r="C2" s="74"/>
      <c r="D2" s="74"/>
      <c r="E2" s="64"/>
      <c r="F2" s="64"/>
    </row>
    <row r="3" spans="1:6" ht="15.75">
      <c r="A3" s="5"/>
      <c r="B3" s="74"/>
      <c r="C3" s="74"/>
      <c r="D3" s="74"/>
      <c r="E3" s="64"/>
      <c r="F3" s="64"/>
    </row>
    <row r="4" spans="1:6" s="75" customFormat="1" ht="19.5" customHeight="1">
      <c r="A4" s="143" t="s">
        <v>58</v>
      </c>
      <c r="B4" s="143"/>
      <c r="C4" s="143"/>
      <c r="D4" s="143"/>
      <c r="E4" s="6"/>
      <c r="F4" s="6"/>
    </row>
    <row r="5" spans="1:6" s="75" customFormat="1" ht="19.5">
      <c r="A5" s="143" t="s">
        <v>68</v>
      </c>
      <c r="B5" s="143"/>
      <c r="C5" s="143"/>
      <c r="D5" s="143"/>
      <c r="E5" s="6"/>
      <c r="F5" s="6"/>
    </row>
    <row r="6" spans="1:10" ht="15.75">
      <c r="A6" s="122"/>
      <c r="B6" s="144"/>
      <c r="C6" s="144"/>
      <c r="D6" s="64"/>
      <c r="E6" s="64"/>
      <c r="F6" s="64"/>
      <c r="G6" s="76"/>
      <c r="H6" s="76"/>
      <c r="I6" s="76"/>
      <c r="J6" s="76"/>
    </row>
    <row r="7" spans="1:10" ht="15.75">
      <c r="A7" s="122"/>
      <c r="B7" s="123"/>
      <c r="C7" s="123"/>
      <c r="D7" s="64"/>
      <c r="E7" s="64"/>
      <c r="F7" s="64"/>
      <c r="G7" s="76"/>
      <c r="H7" s="76"/>
      <c r="I7" s="76"/>
      <c r="J7" s="76"/>
    </row>
    <row r="8" spans="1:6" s="4" customFormat="1" ht="15" customHeight="1">
      <c r="A8" s="1" t="s">
        <v>34</v>
      </c>
      <c r="B8" s="9"/>
      <c r="C8" s="10"/>
      <c r="F8" s="9"/>
    </row>
    <row r="9" spans="1:6" s="4" customFormat="1" ht="16.5">
      <c r="A9" s="1" t="s">
        <v>33</v>
      </c>
      <c r="B9" s="8"/>
      <c r="C9" s="8"/>
      <c r="F9" s="8"/>
    </row>
    <row r="10" spans="1:6" s="4" customFormat="1" ht="16.5">
      <c r="A10" s="1" t="s">
        <v>35</v>
      </c>
      <c r="B10" s="10"/>
      <c r="C10" s="10"/>
      <c r="F10" s="10"/>
    </row>
    <row r="11" spans="1:6" s="4" customFormat="1" ht="16.5">
      <c r="A11" s="1" t="str">
        <f>'CBTT-07'!A11</f>
        <v>4. Ngày lập báo cáo : 09/04/2008</v>
      </c>
      <c r="B11" s="10"/>
      <c r="C11" s="10"/>
      <c r="D11" s="10"/>
      <c r="E11" s="10"/>
      <c r="F11" s="10"/>
    </row>
    <row r="12" spans="1:10" ht="15.75">
      <c r="A12" s="122"/>
      <c r="B12" s="123"/>
      <c r="C12" s="123"/>
      <c r="D12" s="64"/>
      <c r="E12" s="64"/>
      <c r="F12" s="64"/>
      <c r="G12" s="76"/>
      <c r="H12" s="76"/>
      <c r="I12" s="76"/>
      <c r="J12" s="76"/>
    </row>
    <row r="13" spans="2:4" ht="15.75">
      <c r="B13" s="39"/>
      <c r="D13" s="13" t="s">
        <v>49</v>
      </c>
    </row>
    <row r="14" spans="1:5" s="80" customFormat="1" ht="15.75">
      <c r="A14" s="77" t="s">
        <v>20</v>
      </c>
      <c r="B14" s="77" t="s">
        <v>25</v>
      </c>
      <c r="C14" s="78" t="s">
        <v>50</v>
      </c>
      <c r="D14" s="78" t="s">
        <v>51</v>
      </c>
      <c r="E14" s="79"/>
    </row>
    <row r="15" spans="1:4" ht="15.75">
      <c r="A15" s="81" t="s">
        <v>1</v>
      </c>
      <c r="B15" s="82" t="s">
        <v>52</v>
      </c>
      <c r="C15" s="83">
        <f>D19</f>
        <v>201646591782</v>
      </c>
      <c r="D15" s="83">
        <v>214095300000</v>
      </c>
    </row>
    <row r="16" spans="1:4" ht="15.75">
      <c r="A16" s="84" t="s">
        <v>2</v>
      </c>
      <c r="B16" s="85" t="s">
        <v>53</v>
      </c>
      <c r="C16" s="83">
        <f>C17+C18</f>
        <v>-59571577448</v>
      </c>
      <c r="D16" s="83">
        <f>D17+D18</f>
        <v>-12448708218</v>
      </c>
    </row>
    <row r="17" spans="1:4" ht="31.5">
      <c r="A17" s="86">
        <v>1</v>
      </c>
      <c r="B17" s="87" t="s">
        <v>54</v>
      </c>
      <c r="C17" s="88">
        <v>-59571577448</v>
      </c>
      <c r="D17" s="88">
        <v>-12448708218</v>
      </c>
    </row>
    <row r="18" spans="1:4" ht="31.5">
      <c r="A18" s="86">
        <v>2</v>
      </c>
      <c r="B18" s="87" t="s">
        <v>55</v>
      </c>
      <c r="C18" s="89">
        <v>0</v>
      </c>
      <c r="D18" s="89">
        <v>0</v>
      </c>
    </row>
    <row r="19" spans="1:4" ht="15.75">
      <c r="A19" s="81" t="s">
        <v>3</v>
      </c>
      <c r="B19" s="82" t="s">
        <v>56</v>
      </c>
      <c r="C19" s="83">
        <f>C15+C16</f>
        <v>142075014334</v>
      </c>
      <c r="D19" s="83">
        <f>D15+D16</f>
        <v>201646591782</v>
      </c>
    </row>
    <row r="20" spans="1:4" ht="15.75">
      <c r="A20" s="81" t="s">
        <v>4</v>
      </c>
      <c r="B20" s="82" t="s">
        <v>70</v>
      </c>
      <c r="C20" s="83">
        <f>C19/21409530</f>
        <v>6636.064142183411</v>
      </c>
      <c r="D20" s="83">
        <f>D19/21409530</f>
        <v>9418.543601003852</v>
      </c>
    </row>
    <row r="21" spans="1:4" ht="15.75">
      <c r="A21" s="90"/>
      <c r="B21" s="91"/>
      <c r="C21" s="92"/>
      <c r="D21" s="92"/>
    </row>
    <row r="22" spans="1:4" s="39" customFormat="1" ht="15.75" customHeight="1">
      <c r="A22" s="132" t="s">
        <v>67</v>
      </c>
      <c r="B22" s="132"/>
      <c r="C22" s="132" t="s">
        <v>36</v>
      </c>
      <c r="D22" s="132"/>
    </row>
    <row r="23" spans="3:4" s="39" customFormat="1" ht="15.75" customHeight="1">
      <c r="C23" s="25"/>
      <c r="D23" s="25"/>
    </row>
    <row r="24" s="39" customFormat="1" ht="15.75"/>
    <row r="25" s="39" customFormat="1" ht="15.75"/>
    <row r="26" s="39" customFormat="1" ht="15.75"/>
    <row r="27" spans="1:4" s="39" customFormat="1" ht="15.75">
      <c r="A27" s="74"/>
      <c r="B27" s="74"/>
      <c r="C27" s="74"/>
      <c r="D27" s="74"/>
    </row>
    <row r="28" spans="1:4" s="39" customFormat="1" ht="15.75">
      <c r="A28" s="141"/>
      <c r="B28" s="142"/>
      <c r="C28" s="141"/>
      <c r="D28" s="141"/>
    </row>
    <row r="29" s="39" customFormat="1" ht="15.75"/>
  </sheetData>
  <sheetProtection/>
  <mergeCells count="7">
    <mergeCell ref="C28:D28"/>
    <mergeCell ref="A22:B22"/>
    <mergeCell ref="A28:B28"/>
    <mergeCell ref="A4:D4"/>
    <mergeCell ref="A5:D5"/>
    <mergeCell ref="B6:C6"/>
    <mergeCell ref="C22:D22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0">
      <selection activeCell="F24" sqref="F24"/>
    </sheetView>
  </sheetViews>
  <sheetFormatPr defaultColWidth="9.140625" defaultRowHeight="12.75"/>
  <cols>
    <col min="1" max="1" width="6.57421875" style="93" customWidth="1"/>
    <col min="2" max="2" width="48.421875" style="4" customWidth="1"/>
    <col min="3" max="4" width="24.00390625" style="4" customWidth="1"/>
    <col min="5" max="5" width="26.8515625" style="4" customWidth="1"/>
    <col min="6" max="6" width="24.00390625" style="4" bestFit="1" customWidth="1"/>
    <col min="7" max="7" width="17.140625" style="4" bestFit="1" customWidth="1"/>
    <col min="8" max="16384" width="9.140625" style="4" customWidth="1"/>
  </cols>
  <sheetData>
    <row r="1" ht="15.75">
      <c r="D1" s="94" t="s">
        <v>59</v>
      </c>
    </row>
    <row r="2" ht="15.75">
      <c r="A2" s="5"/>
    </row>
    <row r="3" spans="1:4" s="7" customFormat="1" ht="19.5">
      <c r="A3" s="145" t="s">
        <v>66</v>
      </c>
      <c r="B3" s="145"/>
      <c r="C3" s="145"/>
      <c r="D3" s="145"/>
    </row>
    <row r="4" spans="1:4" s="7" customFormat="1" ht="19.5">
      <c r="A4" s="146" t="s">
        <v>68</v>
      </c>
      <c r="B4" s="146"/>
      <c r="C4" s="146"/>
      <c r="D4" s="146"/>
    </row>
    <row r="7" spans="1:5" ht="15" customHeight="1">
      <c r="A7" s="1" t="s">
        <v>34</v>
      </c>
      <c r="B7" s="9"/>
      <c r="E7" s="95"/>
    </row>
    <row r="8" spans="1:2" ht="16.5">
      <c r="A8" s="1" t="s">
        <v>33</v>
      </c>
      <c r="B8" s="8"/>
    </row>
    <row r="9" spans="1:2" ht="16.5">
      <c r="A9" s="1" t="s">
        <v>35</v>
      </c>
      <c r="B9" s="10"/>
    </row>
    <row r="10" spans="1:5" ht="16.5">
      <c r="A10" s="1" t="str">
        <f>'CBTT-07'!A11</f>
        <v>4. Ngày lập báo cáo : 09/04/2008</v>
      </c>
      <c r="B10" s="10"/>
      <c r="C10" s="10"/>
      <c r="D10" s="10"/>
      <c r="E10" s="10"/>
    </row>
    <row r="11" spans="1:5" ht="15.75">
      <c r="A11" s="11"/>
      <c r="B11" s="10"/>
      <c r="C11" s="10"/>
      <c r="D11" s="10"/>
      <c r="E11" s="10"/>
    </row>
    <row r="12" ht="15.75">
      <c r="D12" s="4" t="s">
        <v>19</v>
      </c>
    </row>
    <row r="13" spans="1:5" ht="20.25" customHeight="1">
      <c r="A13" s="96" t="s">
        <v>20</v>
      </c>
      <c r="B13" s="77" t="s">
        <v>25</v>
      </c>
      <c r="C13" s="78" t="s">
        <v>50</v>
      </c>
      <c r="D13" s="78" t="s">
        <v>51</v>
      </c>
      <c r="E13" s="97"/>
    </row>
    <row r="14" spans="1:5" ht="15.75">
      <c r="A14" s="98" t="s">
        <v>1</v>
      </c>
      <c r="B14" s="99" t="s">
        <v>22</v>
      </c>
      <c r="C14" s="148">
        <f>C15+C16+C17</f>
        <v>1880395933</v>
      </c>
      <c r="D14" s="100">
        <f>D15+D16+D17</f>
        <v>2105739669</v>
      </c>
      <c r="E14" s="101"/>
    </row>
    <row r="15" spans="1:5" ht="15.75">
      <c r="A15" s="102">
        <v>1</v>
      </c>
      <c r="B15" s="103" t="s">
        <v>14</v>
      </c>
      <c r="C15" s="149">
        <v>626487000</v>
      </c>
      <c r="D15" s="104">
        <v>10500000</v>
      </c>
      <c r="E15" s="105"/>
    </row>
    <row r="16" spans="1:5" ht="15.75">
      <c r="A16" s="102">
        <v>2</v>
      </c>
      <c r="B16" s="103" t="s">
        <v>43</v>
      </c>
      <c r="C16" s="149">
        <v>1253908933</v>
      </c>
      <c r="D16" s="104">
        <v>2095239669</v>
      </c>
      <c r="E16" s="105"/>
    </row>
    <row r="17" spans="1:5" ht="31.5">
      <c r="A17" s="106">
        <v>3</v>
      </c>
      <c r="B17" s="107" t="s">
        <v>60</v>
      </c>
      <c r="C17" s="150">
        <v>0</v>
      </c>
      <c r="D17" s="108">
        <v>0</v>
      </c>
      <c r="E17" s="105"/>
    </row>
    <row r="18" spans="1:5" ht="15.75">
      <c r="A18" s="109" t="s">
        <v>2</v>
      </c>
      <c r="B18" s="110" t="s">
        <v>23</v>
      </c>
      <c r="C18" s="151">
        <f>C19+C20+C21+C22</f>
        <v>875148197</v>
      </c>
      <c r="D18" s="111">
        <f>D19+D20+D21+D22</f>
        <v>1262530977</v>
      </c>
      <c r="E18" s="101"/>
    </row>
    <row r="19" spans="1:5" ht="15.75">
      <c r="A19" s="112">
        <v>1</v>
      </c>
      <c r="B19" s="113" t="s">
        <v>21</v>
      </c>
      <c r="C19" s="152">
        <v>824356607</v>
      </c>
      <c r="D19" s="114">
        <v>997893898</v>
      </c>
      <c r="E19" s="105"/>
    </row>
    <row r="20" spans="1:5" ht="15.75">
      <c r="A20" s="102">
        <v>2</v>
      </c>
      <c r="B20" s="103" t="s">
        <v>61</v>
      </c>
      <c r="C20" s="152">
        <v>26791590</v>
      </c>
      <c r="D20" s="104">
        <v>32431551</v>
      </c>
      <c r="E20" s="105"/>
    </row>
    <row r="21" spans="1:5" ht="15.75">
      <c r="A21" s="102">
        <v>3</v>
      </c>
      <c r="B21" s="103" t="s">
        <v>62</v>
      </c>
      <c r="C21" s="153">
        <v>24000000</v>
      </c>
      <c r="D21" s="115">
        <v>232205528</v>
      </c>
      <c r="E21" s="116"/>
    </row>
    <row r="22" spans="1:5" ht="31.5">
      <c r="A22" s="106">
        <v>4</v>
      </c>
      <c r="B22" s="107" t="s">
        <v>63</v>
      </c>
      <c r="C22" s="150">
        <v>0</v>
      </c>
      <c r="D22" s="108">
        <v>0</v>
      </c>
      <c r="E22" s="105"/>
    </row>
    <row r="23" spans="1:5" ht="15.75">
      <c r="A23" s="109" t="s">
        <v>3</v>
      </c>
      <c r="B23" s="110" t="s">
        <v>64</v>
      </c>
      <c r="C23" s="151">
        <f>C14-C18</f>
        <v>1005247736</v>
      </c>
      <c r="D23" s="111">
        <f>D14-D18</f>
        <v>843208692</v>
      </c>
      <c r="E23" s="101"/>
    </row>
    <row r="24" spans="1:5" ht="15.75">
      <c r="A24" s="109" t="s">
        <v>4</v>
      </c>
      <c r="B24" s="110" t="s">
        <v>65</v>
      </c>
      <c r="C24" s="151">
        <f>C25+C26</f>
        <v>-60576825184</v>
      </c>
      <c r="D24" s="111">
        <f>D25+D26</f>
        <v>-13291916910</v>
      </c>
      <c r="E24" s="101"/>
    </row>
    <row r="25" spans="1:5" ht="15.75">
      <c r="A25" s="112">
        <v>1</v>
      </c>
      <c r="B25" s="113" t="s">
        <v>31</v>
      </c>
      <c r="C25" s="152">
        <v>-175613463</v>
      </c>
      <c r="D25" s="114">
        <v>0</v>
      </c>
      <c r="E25" s="105"/>
    </row>
    <row r="26" spans="1:5" ht="15.75">
      <c r="A26" s="106">
        <v>2</v>
      </c>
      <c r="B26" s="107" t="s">
        <v>32</v>
      </c>
      <c r="C26" s="150">
        <v>-60401211721</v>
      </c>
      <c r="D26" s="108">
        <v>-13291916910</v>
      </c>
      <c r="E26" s="105"/>
    </row>
    <row r="27" spans="1:5" ht="33" customHeight="1">
      <c r="A27" s="109" t="s">
        <v>5</v>
      </c>
      <c r="B27" s="117" t="s">
        <v>24</v>
      </c>
      <c r="C27" s="151">
        <f>C23+C24</f>
        <v>-59571577448</v>
      </c>
      <c r="D27" s="111">
        <f>D23+D24</f>
        <v>-12448708218</v>
      </c>
      <c r="E27" s="101"/>
    </row>
    <row r="28" spans="2:5" ht="15.75">
      <c r="B28" s="118"/>
      <c r="C28" s="118"/>
      <c r="D28" s="118"/>
      <c r="E28" s="118"/>
    </row>
    <row r="29" spans="1:4" s="120" customFormat="1" ht="15.75">
      <c r="A29" s="132" t="s">
        <v>67</v>
      </c>
      <c r="B29" s="132"/>
      <c r="C29" s="132" t="s">
        <v>36</v>
      </c>
      <c r="D29" s="132"/>
    </row>
    <row r="30" spans="1:4" s="120" customFormat="1" ht="15.75">
      <c r="A30" s="119"/>
      <c r="B30" s="121"/>
      <c r="C30" s="25"/>
      <c r="D30" s="25"/>
    </row>
    <row r="31" spans="1:4" s="120" customFormat="1" ht="15.75">
      <c r="A31" s="119"/>
      <c r="B31" s="121"/>
      <c r="C31" s="39"/>
      <c r="D31" s="39"/>
    </row>
    <row r="32" spans="1:4" s="120" customFormat="1" ht="15.75">
      <c r="A32" s="119"/>
      <c r="B32" s="121"/>
      <c r="C32" s="39"/>
      <c r="D32" s="39"/>
    </row>
    <row r="33" spans="1:4" s="120" customFormat="1" ht="15.75">
      <c r="A33" s="119"/>
      <c r="B33" s="121"/>
      <c r="C33" s="39"/>
      <c r="D33" s="39"/>
    </row>
    <row r="34" spans="1:4" s="120" customFormat="1" ht="15.75">
      <c r="A34" s="119"/>
      <c r="B34" s="121"/>
      <c r="C34" s="74"/>
      <c r="D34" s="74"/>
    </row>
    <row r="35" spans="1:4" s="120" customFormat="1" ht="15.75" customHeight="1">
      <c r="A35" s="141"/>
      <c r="B35" s="147"/>
      <c r="C35" s="141"/>
      <c r="D35" s="141"/>
    </row>
    <row r="36" spans="1:2" s="120" customFormat="1" ht="15.75">
      <c r="A36" s="119"/>
      <c r="B36" s="26"/>
    </row>
  </sheetData>
  <sheetProtection/>
  <mergeCells count="6">
    <mergeCell ref="A3:D3"/>
    <mergeCell ref="A4:D4"/>
    <mergeCell ref="C29:D29"/>
    <mergeCell ref="C35:D35"/>
    <mergeCell ref="A29:B29"/>
    <mergeCell ref="A35:B3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BaoThanh</dc:creator>
  <cp:keywords/>
  <dc:description/>
  <cp:lastModifiedBy>Default</cp:lastModifiedBy>
  <cp:lastPrinted>2008-04-02T06:20:25Z</cp:lastPrinted>
  <dcterms:created xsi:type="dcterms:W3CDTF">2006-03-12T01:06:57Z</dcterms:created>
  <dcterms:modified xsi:type="dcterms:W3CDTF">2008-04-25T02:21:14Z</dcterms:modified>
  <cp:category/>
  <cp:version/>
  <cp:contentType/>
  <cp:contentStatus/>
</cp:coreProperties>
</file>